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690" yWindow="0" windowWidth="21600" windowHeight="1609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D14" i="1"/>
  <c r="C14" i="1"/>
  <c r="D15" i="1" l="1"/>
</calcChain>
</file>

<file path=xl/sharedStrings.xml><?xml version="1.0" encoding="utf-8"?>
<sst xmlns="http://schemas.openxmlformats.org/spreadsheetml/2006/main" count="27" uniqueCount="27">
  <si>
    <t>Položka</t>
  </si>
  <si>
    <t>Propočet Zpracovatele</t>
  </si>
  <si>
    <t>Současná představa</t>
  </si>
  <si>
    <t>Investiční náklady v 
mil. Kč</t>
  </si>
  <si>
    <t>Rozdíl vůči současné představě udávaný Zpracovatelem</t>
  </si>
  <si>
    <t>Nové spojení II</t>
  </si>
  <si>
    <t>Potřebná dostavba uzlu Balabenka, úpravy zhlaví</t>
  </si>
  <si>
    <t>Výsledný propočet</t>
  </si>
  <si>
    <t>Modernizace není třeba, trasa se před Berounem napojuje do tunelu Praha - Beroun. Zdvoukolejnění Loděnice - Beroun je navíc územně neproveditelné.</t>
  </si>
  <si>
    <t>Položka ONZ je zahrnuta i do varianty 1 ("Současná představa"), protože i v této variantě bude třeba řešit odstavné kapacity v uzlu Praha, byť v jiné lokalitě. Proto nelze položku vyjmout.</t>
  </si>
  <si>
    <t>Úsek je součástí výchozího stavu shodného pro všechny varianty. Pokud by byl zařazen do IN projektových variant, musí být zahrnut do všech variant.</t>
  </si>
  <si>
    <t>Uzel je součástí výchozího stavu shodného pro všechny varianty. Pokud by byl zařazen do IN projektových variant, musí být zahrnut do všech variant.</t>
  </si>
  <si>
    <t>Původní tabulka</t>
  </si>
  <si>
    <t xml:space="preserve">Varianta HK ČR 1 </t>
  </si>
  <si>
    <t>Vysvětlení</t>
  </si>
  <si>
    <t>Výsledný upravený rozdíl</t>
  </si>
  <si>
    <r>
      <rPr>
        <strike/>
        <sz val="11"/>
        <color theme="1"/>
        <rFont val="Calibri"/>
        <family val="2"/>
        <charset val="238"/>
        <scheme val="minor"/>
      </rPr>
      <t>Zbytečně</t>
    </r>
    <r>
      <rPr>
        <sz val="11"/>
        <color theme="1"/>
        <rFont val="Calibri"/>
        <family val="2"/>
        <scheme val="minor"/>
      </rPr>
      <t xml:space="preserve"> zahrnuté úseky směr Praha-Zahradní Město</t>
    </r>
  </si>
  <si>
    <r>
      <rPr>
        <strike/>
        <sz val="11"/>
        <color rgb="FFFF0000"/>
        <rFont val="Calibri"/>
        <family val="2"/>
        <charset val="238"/>
        <scheme val="minor"/>
      </rPr>
      <t>Chybějící</t>
    </r>
    <r>
      <rPr>
        <sz val="11"/>
        <color rgb="FFFF0000"/>
        <rFont val="Calibri"/>
        <family val="2"/>
        <scheme val="minor"/>
      </rPr>
      <t xml:space="preserve"> úsek odb. Bašť - Roudnice n.L.-VRT (mimo)</t>
    </r>
  </si>
  <si>
    <r>
      <rPr>
        <strike/>
        <sz val="11"/>
        <color rgb="FFFF0000"/>
        <rFont val="Calibri"/>
        <family val="2"/>
        <charset val="238"/>
        <scheme val="minor"/>
      </rPr>
      <t xml:space="preserve">Chybějící </t>
    </r>
    <r>
      <rPr>
        <sz val="11"/>
        <color rgb="FFFF0000"/>
        <rFont val="Calibri"/>
        <family val="2"/>
        <scheme val="minor"/>
      </rPr>
      <t>úsek Beroun (mimo) - Praha-Smíchov, tunelem</t>
    </r>
  </si>
  <si>
    <r>
      <rPr>
        <strike/>
        <sz val="11"/>
        <color theme="1"/>
        <rFont val="Calibri"/>
        <family val="2"/>
        <charset val="238"/>
        <scheme val="minor"/>
      </rPr>
      <t>Potřebná</t>
    </r>
    <r>
      <rPr>
        <sz val="11"/>
        <color theme="1"/>
        <rFont val="Calibri"/>
        <family val="2"/>
        <scheme val="minor"/>
      </rPr>
      <t xml:space="preserve"> modernizace tratě č. 173 Loděnice - Beroun</t>
    </r>
  </si>
  <si>
    <t>Upravená tabulka, pokud bychom přistoupili na vypuštění popř. zahrnutí některých položek do IN projektových variant ÚTS</t>
  </si>
  <si>
    <r>
      <rPr>
        <strike/>
        <sz val="11"/>
        <color theme="1"/>
        <rFont val="Calibri"/>
        <family val="2"/>
        <charset val="238"/>
        <scheme val="minor"/>
      </rPr>
      <t>Zbytečné</t>
    </r>
    <r>
      <rPr>
        <sz val="11"/>
        <color theme="1"/>
        <rFont val="Calibri"/>
        <family val="2"/>
        <scheme val="minor"/>
      </rPr>
      <t xml:space="preserve"> Odstavné nádraží Západ (ONZ)</t>
    </r>
  </si>
  <si>
    <r>
      <rPr>
        <strike/>
        <sz val="11"/>
        <color theme="1"/>
        <rFont val="Calibri"/>
        <family val="2"/>
        <charset val="238"/>
        <scheme val="minor"/>
      </rPr>
      <t xml:space="preserve">Chybějící </t>
    </r>
    <r>
      <rPr>
        <sz val="11"/>
        <color theme="1"/>
        <rFont val="Calibri"/>
        <family val="2"/>
        <charset val="238"/>
        <scheme val="minor"/>
      </rPr>
      <t>podzemní</t>
    </r>
    <r>
      <rPr>
        <sz val="11"/>
        <color theme="1"/>
        <rFont val="Calibri"/>
        <family val="2"/>
        <scheme val="minor"/>
      </rPr>
      <t xml:space="preserve"> stanice NS II Praha-Smíchov</t>
    </r>
  </si>
  <si>
    <t>Rozdíl zůstává nezměněn</t>
  </si>
  <si>
    <t>NS II není na Smíchově třeba zahloubit. Zapojení do povrchové železniční stanice je proveditelné (viz dřívější studie NS II).</t>
  </si>
  <si>
    <t>Položka řeší zapojení nové tratě Benešov - Praha do uzlu pro uvolnění kapacity stávající tratě pro rozvoj regionální dopravy. Je zahrnuta ve všech variantách. Pokud by se změnil přístup a úsek byl vyhodnocen jako zbytečný, musí být vyjmut ze všech variant.</t>
  </si>
  <si>
    <t>Úsek řeší problematiku kapacity a hlukové zátěže na stávající trati berounským údolím. Je součástí výchozího stavu shodného pro všechny varianty. Pokud by byl zařazen do IN projektových variant, musí být zahrnut do všech variant.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</si>
</sst>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rgb="FFFF0000"/>
      <name val="Calibri"/>
      <family val="2"/>
      <charset val="238"/>
      <scheme val="minor"/>
    </font>
    <font>
      <i/>
      <sz val="11"/>
      <color rgb="FF00B05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8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4</xdr:col>
      <xdr:colOff>27454</xdr:colOff>
      <xdr:row>40</xdr:row>
      <xdr:rowOff>26361</xdr:rowOff>
    </xdr:to>
    <xdr:pic>
      <xdr:nvPicPr>
        <xdr:cNvPr id="5" name="Obrázek 4">
          <a:extLst>
            <a:ext uri="{FF2B5EF4-FFF2-40B4-BE49-F238E27FC236}">
              <a16:creationId xmlns="" xmlns:a16="http://schemas.microsoft.com/office/drawing/2014/main" id="{7DE67B99-73D6-4DD2-8935-5614825B8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676" y="9906000"/>
          <a:ext cx="5910543" cy="36458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1"/>
  <sheetViews>
    <sheetView tabSelected="1" zoomScale="85" zoomScaleNormal="85" workbookViewId="0">
      <selection activeCell="E26" sqref="E26"/>
    </sheetView>
  </sheetViews>
  <sheetFormatPr defaultRowHeight="15" x14ac:dyDescent="0.25"/>
  <cols>
    <col min="1" max="1" width="2.140625" customWidth="1"/>
    <col min="2" max="2" width="67.7109375" customWidth="1"/>
    <col min="3" max="3" width="10.140625" customWidth="1"/>
    <col min="4" max="4" width="10.42578125" customWidth="1"/>
    <col min="5" max="5" width="122.85546875" customWidth="1"/>
  </cols>
  <sheetData>
    <row r="1" spans="2:5" x14ac:dyDescent="0.25">
      <c r="B1" s="3" t="s">
        <v>20</v>
      </c>
    </row>
    <row r="2" spans="2:5" ht="30" customHeight="1" x14ac:dyDescent="0.25">
      <c r="B2" s="17" t="s">
        <v>0</v>
      </c>
      <c r="C2" s="15" t="s">
        <v>3</v>
      </c>
      <c r="D2" s="16"/>
      <c r="E2" s="19" t="s">
        <v>14</v>
      </c>
    </row>
    <row r="3" spans="2:5" ht="30" x14ac:dyDescent="0.25">
      <c r="B3" s="18"/>
      <c r="C3" s="4" t="s">
        <v>2</v>
      </c>
      <c r="D3" s="4" t="s">
        <v>13</v>
      </c>
      <c r="E3" s="20"/>
    </row>
    <row r="4" spans="2:5" x14ac:dyDescent="0.25">
      <c r="B4" s="2" t="s">
        <v>1</v>
      </c>
      <c r="C4" s="5">
        <v>102284</v>
      </c>
      <c r="D4" s="5">
        <v>208681</v>
      </c>
      <c r="E4" s="13"/>
    </row>
    <row r="5" spans="2:5" x14ac:dyDescent="0.25">
      <c r="B5" s="2" t="s">
        <v>4</v>
      </c>
      <c r="C5" s="5"/>
      <c r="D5" s="5">
        <f>D4-C4</f>
        <v>106397</v>
      </c>
      <c r="E5" s="13"/>
    </row>
    <row r="6" spans="2:5" ht="30" x14ac:dyDescent="0.25">
      <c r="B6" s="11" t="s">
        <v>16</v>
      </c>
      <c r="C6" s="8">
        <v>-11359</v>
      </c>
      <c r="D6" s="6">
        <v>-11359</v>
      </c>
      <c r="E6" s="14" t="s">
        <v>25</v>
      </c>
    </row>
    <row r="7" spans="2:5" ht="30" x14ac:dyDescent="0.25">
      <c r="B7" s="12" t="s">
        <v>17</v>
      </c>
      <c r="C7" s="7">
        <v>20000</v>
      </c>
      <c r="D7" s="8">
        <v>20000</v>
      </c>
      <c r="E7" s="14" t="s">
        <v>10</v>
      </c>
    </row>
    <row r="8" spans="2:5" ht="30" x14ac:dyDescent="0.25">
      <c r="B8" s="11" t="s">
        <v>21</v>
      </c>
      <c r="C8" s="8">
        <v>0</v>
      </c>
      <c r="D8" s="6"/>
      <c r="E8" s="14" t="s">
        <v>9</v>
      </c>
    </row>
    <row r="9" spans="2:5" x14ac:dyDescent="0.25">
      <c r="B9" s="1" t="s">
        <v>5</v>
      </c>
      <c r="C9" s="6"/>
      <c r="D9" s="6"/>
      <c r="E9" s="14"/>
    </row>
    <row r="10" spans="2:5" ht="30" x14ac:dyDescent="0.25">
      <c r="B10" s="12" t="s">
        <v>18</v>
      </c>
      <c r="C10" s="9">
        <v>53555</v>
      </c>
      <c r="D10" s="10">
        <v>53555</v>
      </c>
      <c r="E10" s="14" t="s">
        <v>26</v>
      </c>
    </row>
    <row r="11" spans="2:5" ht="30" x14ac:dyDescent="0.25">
      <c r="B11" s="11" t="s">
        <v>19</v>
      </c>
      <c r="C11" s="6"/>
      <c r="D11" s="8">
        <v>0</v>
      </c>
      <c r="E11" s="14" t="s">
        <v>8</v>
      </c>
    </row>
    <row r="12" spans="2:5" ht="30" x14ac:dyDescent="0.25">
      <c r="B12" s="1" t="s">
        <v>6</v>
      </c>
      <c r="C12" s="8">
        <v>6000</v>
      </c>
      <c r="D12" s="6">
        <v>6000</v>
      </c>
      <c r="E12" s="14" t="s">
        <v>11</v>
      </c>
    </row>
    <row r="13" spans="2:5" x14ac:dyDescent="0.25">
      <c r="B13" s="11" t="s">
        <v>22</v>
      </c>
      <c r="C13" s="8">
        <v>0</v>
      </c>
      <c r="D13" s="6"/>
      <c r="E13" s="14" t="s">
        <v>24</v>
      </c>
    </row>
    <row r="14" spans="2:5" x14ac:dyDescent="0.25">
      <c r="B14" s="2" t="s">
        <v>7</v>
      </c>
      <c r="C14" s="5">
        <f>C4+SUM(C6:C13)</f>
        <v>170480</v>
      </c>
      <c r="D14" s="5">
        <f>D4+SUM(D6:D13)</f>
        <v>276877</v>
      </c>
      <c r="E14" s="13"/>
    </row>
    <row r="15" spans="2:5" x14ac:dyDescent="0.25">
      <c r="B15" s="2" t="s">
        <v>15</v>
      </c>
      <c r="C15" s="5"/>
      <c r="D15" s="5">
        <f>D14-C14</f>
        <v>106397</v>
      </c>
      <c r="E15" s="2" t="s">
        <v>23</v>
      </c>
    </row>
    <row r="21" spans="2:2" x14ac:dyDescent="0.25">
      <c r="B21" s="3" t="s">
        <v>12</v>
      </c>
    </row>
  </sheetData>
  <mergeCells count="3">
    <mergeCell ref="C2:D2"/>
    <mergeCell ref="B2:B3"/>
    <mergeCell ref="E2:E3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Sulc, Jan</dc:creator>
  <cp:lastModifiedBy>Barbora Sedláková</cp:lastModifiedBy>
  <dcterms:created xsi:type="dcterms:W3CDTF">2020-04-21T13:47:16Z</dcterms:created>
  <dcterms:modified xsi:type="dcterms:W3CDTF">2020-04-27T14:06:35Z</dcterms:modified>
</cp:coreProperties>
</file>